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61B2F378-7B98-4B88-A581-8B723E798FF4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COG" sheetId="1" r:id="rId1"/>
  </sheets>
  <definedNames>
    <definedName name="_xlnm._FilterDatabase" localSheetId="0">COG!$A$3:$H$76</definedName>
    <definedName name="_xlnm.Print_Area" localSheetId="0">COG!$A$1:$H$92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6" i="1" l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G69" i="1"/>
  <c r="F69" i="1"/>
  <c r="D69" i="1"/>
  <c r="C69" i="1"/>
  <c r="E69" i="1" s="1"/>
  <c r="H69" i="1" s="1"/>
  <c r="E68" i="1"/>
  <c r="H68" i="1" s="1"/>
  <c r="E67" i="1"/>
  <c r="H67" i="1" s="1"/>
  <c r="E66" i="1"/>
  <c r="H66" i="1" s="1"/>
  <c r="G65" i="1"/>
  <c r="F65" i="1"/>
  <c r="D65" i="1"/>
  <c r="C65" i="1"/>
  <c r="E65" i="1" s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G57" i="1"/>
  <c r="F57" i="1"/>
  <c r="D57" i="1"/>
  <c r="C57" i="1"/>
  <c r="E57" i="1" s="1"/>
  <c r="H57" i="1" s="1"/>
  <c r="E56" i="1"/>
  <c r="H56" i="1" s="1"/>
  <c r="E55" i="1"/>
  <c r="H55" i="1" s="1"/>
  <c r="E54" i="1"/>
  <c r="H54" i="1" s="1"/>
  <c r="G53" i="1"/>
  <c r="F53" i="1"/>
  <c r="D53" i="1"/>
  <c r="C53" i="1"/>
  <c r="E53" i="1" s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D43" i="1"/>
  <c r="C43" i="1"/>
  <c r="E43" i="1" s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G33" i="1"/>
  <c r="F33" i="1"/>
  <c r="D33" i="1"/>
  <c r="C33" i="1"/>
  <c r="E33" i="1" s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G23" i="1"/>
  <c r="F23" i="1"/>
  <c r="D23" i="1"/>
  <c r="C23" i="1"/>
  <c r="E23" i="1" s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G13" i="1"/>
  <c r="F13" i="1"/>
  <c r="D13" i="1"/>
  <c r="C13" i="1"/>
  <c r="E13" i="1" s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G5" i="1"/>
  <c r="G77" i="1" s="1"/>
  <c r="F5" i="1"/>
  <c r="F77" i="1" s="1"/>
  <c r="D5" i="1"/>
  <c r="D77" i="1" s="1"/>
  <c r="C5" i="1"/>
  <c r="C77" i="1" s="1"/>
  <c r="E5" i="1" l="1"/>
  <c r="E77" i="1" l="1"/>
  <c r="H5" i="1"/>
  <c r="H77" i="1" s="1"/>
</calcChain>
</file>

<file path=xl/sharedStrings.xml><?xml version="1.0" encoding="utf-8"?>
<sst xmlns="http://schemas.openxmlformats.org/spreadsheetml/2006/main" count="84" uniqueCount="84">
  <si>
    <t>Municipio de San Felipe
Estado Analítico del Ejercicio del Presupuesto de Egresos
Clasificación por Objeto del Gasto(Capítulo y Concepto)
Del 1 de Enero AL 30 DE SEPTIEMBRE DEL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</si>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</sst>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</numFmts>
  <fonts count="8" x14ac:knownFonts="1"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Times New Roman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FFFFFF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6">
    <xf numFmtId="0" fontId="0" fillId="0" borderId="0"/>
    <xf numFmtId="164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5" fontId="7" fillId="0" borderId="0" applyBorder="0" applyProtection="0"/>
    <xf numFmtId="166" fontId="7" fillId="0" borderId="0" applyBorder="0" applyProtection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/>
    </xf>
    <xf numFmtId="0" fontId="4" fillId="0" borderId="0" xfId="0" applyFont="1" applyBorder="1" applyProtection="1"/>
    <xf numFmtId="4" fontId="5" fillId="0" borderId="3" xfId="0" applyNumberFormat="1" applyFont="1" applyBorder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4" fontId="5" fillId="0" borderId="4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left"/>
    </xf>
    <xf numFmtId="4" fontId="5" fillId="0" borderId="6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4" fontId="4" fillId="0" borderId="6" xfId="0" applyNumberFormat="1" applyFont="1" applyBorder="1" applyProtection="1"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>
      <alignment horizontal="center" vertical="center"/>
    </xf>
    <xf numFmtId="4" fontId="4" fillId="2" borderId="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32238</xdr:colOff>
      <xdr:row>78</xdr:row>
      <xdr:rowOff>28576</xdr:rowOff>
    </xdr:from>
    <xdr:to>
      <xdr:col>7</xdr:col>
      <xdr:colOff>752475</xdr:colOff>
      <xdr:row>80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390"/>
        <a:stretch/>
      </xdr:blipFill>
      <xdr:spPr>
        <a:xfrm>
          <a:off x="3956538" y="11830051"/>
          <a:ext cx="6044712" cy="2667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77"/>
  <sheetViews>
    <sheetView showGridLines="0" tabSelected="1" view="pageBreakPreview" zoomScale="130" zoomScaleNormal="100" zoomScaleSheetLayoutView="130" workbookViewId="0">
      <selection sqref="A1:H1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024" width="12" style="1"/>
  </cols>
  <sheetData>
    <row r="1" spans="1:8" ht="50.1" customHeight="1" x14ac:dyDescent="0.2">
      <c r="A1" s="15" t="s">
        <v>0</v>
      </c>
      <c r="B1" s="15"/>
      <c r="C1" s="15"/>
      <c r="D1" s="15"/>
      <c r="E1" s="15"/>
      <c r="F1" s="15"/>
      <c r="G1" s="15"/>
      <c r="H1" s="15"/>
    </row>
    <row r="2" spans="1:8" ht="11.25" customHeight="1" x14ac:dyDescent="0.2">
      <c r="A2" s="16" t="s">
        <v>1</v>
      </c>
      <c r="B2" s="16"/>
      <c r="C2" s="15" t="s">
        <v>2</v>
      </c>
      <c r="D2" s="15"/>
      <c r="E2" s="15"/>
      <c r="F2" s="15"/>
      <c r="G2" s="15"/>
      <c r="H2" s="17" t="s">
        <v>3</v>
      </c>
    </row>
    <row r="3" spans="1:8" ht="24.95" customHeight="1" x14ac:dyDescent="0.2">
      <c r="A3" s="16"/>
      <c r="B3" s="16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17"/>
    </row>
    <row r="4" spans="1:8" x14ac:dyDescent="0.2">
      <c r="A4" s="16"/>
      <c r="B4" s="16"/>
      <c r="C4" s="3">
        <v>1</v>
      </c>
      <c r="D4" s="3">
        <v>2</v>
      </c>
      <c r="E4" s="3" t="s">
        <v>9</v>
      </c>
      <c r="F4" s="3">
        <v>4</v>
      </c>
      <c r="G4" s="3">
        <v>5</v>
      </c>
      <c r="H4" s="3" t="s">
        <v>10</v>
      </c>
    </row>
    <row r="5" spans="1:8" x14ac:dyDescent="0.2">
      <c r="A5" s="4" t="s">
        <v>11</v>
      </c>
      <c r="B5" s="5"/>
      <c r="C5" s="6">
        <f>SUM(C6:C12)</f>
        <v>122746109.00000001</v>
      </c>
      <c r="D5" s="6">
        <f>SUM(D6:D12)</f>
        <v>0</v>
      </c>
      <c r="E5" s="6">
        <f t="shared" ref="E5:E36" si="0">C5+D5</f>
        <v>122746109.00000001</v>
      </c>
      <c r="F5" s="6">
        <f>SUM(F6:F12)</f>
        <v>78872461.980000004</v>
      </c>
      <c r="G5" s="6">
        <f>SUM(G6:G12)</f>
        <v>78872461.980000004</v>
      </c>
      <c r="H5" s="6">
        <f t="shared" ref="H5:H36" si="1">E5-F5</f>
        <v>43873647.020000011</v>
      </c>
    </row>
    <row r="6" spans="1:8" x14ac:dyDescent="0.2">
      <c r="A6" s="7">
        <v>1100</v>
      </c>
      <c r="B6" s="8" t="s">
        <v>12</v>
      </c>
      <c r="C6" s="9">
        <v>72591969.840000004</v>
      </c>
      <c r="D6" s="9">
        <v>-1552528.78</v>
      </c>
      <c r="E6" s="9">
        <f t="shared" si="0"/>
        <v>71039441.060000002</v>
      </c>
      <c r="F6" s="9">
        <v>52554545.149999999</v>
      </c>
      <c r="G6" s="9">
        <v>52554545.149999999</v>
      </c>
      <c r="H6" s="9">
        <f t="shared" si="1"/>
        <v>18484895.910000004</v>
      </c>
    </row>
    <row r="7" spans="1:8" x14ac:dyDescent="0.2">
      <c r="A7" s="7">
        <v>1200</v>
      </c>
      <c r="B7" s="8" t="s">
        <v>13</v>
      </c>
      <c r="C7" s="9">
        <v>0</v>
      </c>
      <c r="D7" s="9">
        <v>0</v>
      </c>
      <c r="E7" s="9">
        <f t="shared" si="0"/>
        <v>0</v>
      </c>
      <c r="F7" s="9">
        <v>0</v>
      </c>
      <c r="G7" s="9">
        <v>0</v>
      </c>
      <c r="H7" s="9">
        <f t="shared" si="1"/>
        <v>0</v>
      </c>
    </row>
    <row r="8" spans="1:8" x14ac:dyDescent="0.2">
      <c r="A8" s="7">
        <v>1300</v>
      </c>
      <c r="B8" s="8" t="s">
        <v>14</v>
      </c>
      <c r="C8" s="9">
        <v>10695917.220000001</v>
      </c>
      <c r="D8" s="9">
        <v>15000</v>
      </c>
      <c r="E8" s="9">
        <f t="shared" si="0"/>
        <v>10710917.220000001</v>
      </c>
      <c r="F8" s="9">
        <v>950124.12</v>
      </c>
      <c r="G8" s="9">
        <v>950124.12</v>
      </c>
      <c r="H8" s="9">
        <f t="shared" si="1"/>
        <v>9760793.1000000015</v>
      </c>
    </row>
    <row r="9" spans="1:8" x14ac:dyDescent="0.2">
      <c r="A9" s="7">
        <v>1400</v>
      </c>
      <c r="B9" s="8" t="s">
        <v>15</v>
      </c>
      <c r="C9" s="9">
        <v>23201500.809999999</v>
      </c>
      <c r="D9" s="9">
        <v>20000</v>
      </c>
      <c r="E9" s="9">
        <f t="shared" si="0"/>
        <v>23221500.809999999</v>
      </c>
      <c r="F9" s="9">
        <v>12619337.01</v>
      </c>
      <c r="G9" s="9">
        <v>12619337.01</v>
      </c>
      <c r="H9" s="9">
        <f t="shared" si="1"/>
        <v>10602163.799999999</v>
      </c>
    </row>
    <row r="10" spans="1:8" x14ac:dyDescent="0.2">
      <c r="A10" s="7">
        <v>1500</v>
      </c>
      <c r="B10" s="8" t="s">
        <v>16</v>
      </c>
      <c r="C10" s="9">
        <v>12799284.01</v>
      </c>
      <c r="D10" s="9">
        <v>1551350.79</v>
      </c>
      <c r="E10" s="9">
        <f t="shared" si="0"/>
        <v>14350634.800000001</v>
      </c>
      <c r="F10" s="9">
        <v>10205754.33</v>
      </c>
      <c r="G10" s="9">
        <v>10205754.33</v>
      </c>
      <c r="H10" s="9">
        <f t="shared" si="1"/>
        <v>4144880.4700000007</v>
      </c>
    </row>
    <row r="11" spans="1:8" x14ac:dyDescent="0.2">
      <c r="A11" s="7">
        <v>1600</v>
      </c>
      <c r="B11" s="8" t="s">
        <v>17</v>
      </c>
      <c r="C11" s="9">
        <v>0</v>
      </c>
      <c r="D11" s="9">
        <v>0</v>
      </c>
      <c r="E11" s="9">
        <f t="shared" si="0"/>
        <v>0</v>
      </c>
      <c r="F11" s="9">
        <v>0</v>
      </c>
      <c r="G11" s="9">
        <v>0</v>
      </c>
      <c r="H11" s="9">
        <f t="shared" si="1"/>
        <v>0</v>
      </c>
    </row>
    <row r="12" spans="1:8" x14ac:dyDescent="0.2">
      <c r="A12" s="7">
        <v>1700</v>
      </c>
      <c r="B12" s="8" t="s">
        <v>18</v>
      </c>
      <c r="C12" s="9">
        <v>3457437.12</v>
      </c>
      <c r="D12" s="9">
        <v>-33822.01</v>
      </c>
      <c r="E12" s="9">
        <f t="shared" si="0"/>
        <v>3423615.1100000003</v>
      </c>
      <c r="F12" s="9">
        <v>2542701.37</v>
      </c>
      <c r="G12" s="9">
        <v>2542701.37</v>
      </c>
      <c r="H12" s="9">
        <f t="shared" si="1"/>
        <v>880913.74000000022</v>
      </c>
    </row>
    <row r="13" spans="1:8" x14ac:dyDescent="0.2">
      <c r="A13" s="4" t="s">
        <v>19</v>
      </c>
      <c r="B13" s="5"/>
      <c r="C13" s="9">
        <f>SUM(C14:C22)</f>
        <v>27223137.699999999</v>
      </c>
      <c r="D13" s="9">
        <f>SUM(D14:D22)</f>
        <v>4051851.4099999997</v>
      </c>
      <c r="E13" s="9">
        <f t="shared" si="0"/>
        <v>31274989.109999999</v>
      </c>
      <c r="F13" s="9">
        <f>SUM(F14:F22)</f>
        <v>19543817.780000001</v>
      </c>
      <c r="G13" s="9">
        <f>SUM(G14:G22)</f>
        <v>19537489.18</v>
      </c>
      <c r="H13" s="9">
        <f t="shared" si="1"/>
        <v>11731171.329999998</v>
      </c>
    </row>
    <row r="14" spans="1:8" x14ac:dyDescent="0.2">
      <c r="A14" s="7">
        <v>2100</v>
      </c>
      <c r="B14" s="8" t="s">
        <v>20</v>
      </c>
      <c r="C14" s="9">
        <v>3143744.07</v>
      </c>
      <c r="D14" s="9">
        <v>36346.370000000003</v>
      </c>
      <c r="E14" s="9">
        <f t="shared" si="0"/>
        <v>3180090.44</v>
      </c>
      <c r="F14" s="9">
        <v>1446752.63</v>
      </c>
      <c r="G14" s="9">
        <v>1446752.63</v>
      </c>
      <c r="H14" s="9">
        <f t="shared" si="1"/>
        <v>1733337.81</v>
      </c>
    </row>
    <row r="15" spans="1:8" x14ac:dyDescent="0.2">
      <c r="A15" s="7">
        <v>2200</v>
      </c>
      <c r="B15" s="8" t="s">
        <v>21</v>
      </c>
      <c r="C15" s="9">
        <v>800999.64</v>
      </c>
      <c r="D15" s="9">
        <v>-24420.47</v>
      </c>
      <c r="E15" s="9">
        <f t="shared" si="0"/>
        <v>776579.17</v>
      </c>
      <c r="F15" s="9">
        <v>391675.91</v>
      </c>
      <c r="G15" s="9">
        <v>391274.91</v>
      </c>
      <c r="H15" s="9">
        <f t="shared" si="1"/>
        <v>384903.26000000007</v>
      </c>
    </row>
    <row r="16" spans="1:8" x14ac:dyDescent="0.2">
      <c r="A16" s="7">
        <v>2300</v>
      </c>
      <c r="B16" s="8" t="s">
        <v>22</v>
      </c>
      <c r="C16" s="9">
        <v>60000</v>
      </c>
      <c r="D16" s="9">
        <v>76000</v>
      </c>
      <c r="E16" s="9">
        <f t="shared" si="0"/>
        <v>136000</v>
      </c>
      <c r="F16" s="9">
        <v>25478.82</v>
      </c>
      <c r="G16" s="9">
        <v>25478.82</v>
      </c>
      <c r="H16" s="9">
        <f t="shared" si="1"/>
        <v>110521.18</v>
      </c>
    </row>
    <row r="17" spans="1:8" x14ac:dyDescent="0.2">
      <c r="A17" s="7">
        <v>2400</v>
      </c>
      <c r="B17" s="8" t="s">
        <v>23</v>
      </c>
      <c r="C17" s="9">
        <v>2515062.46</v>
      </c>
      <c r="D17" s="9">
        <v>3102175.94</v>
      </c>
      <c r="E17" s="9">
        <f t="shared" si="0"/>
        <v>5617238.4000000004</v>
      </c>
      <c r="F17" s="9">
        <v>2876987.34</v>
      </c>
      <c r="G17" s="9">
        <v>2876987.34</v>
      </c>
      <c r="H17" s="9">
        <f t="shared" si="1"/>
        <v>2740251.0600000005</v>
      </c>
    </row>
    <row r="18" spans="1:8" x14ac:dyDescent="0.2">
      <c r="A18" s="7">
        <v>2500</v>
      </c>
      <c r="B18" s="8" t="s">
        <v>24</v>
      </c>
      <c r="C18" s="9">
        <v>712267.78</v>
      </c>
      <c r="D18" s="9">
        <v>-187402.43</v>
      </c>
      <c r="E18" s="9">
        <f t="shared" si="0"/>
        <v>524865.35000000009</v>
      </c>
      <c r="F18" s="9">
        <v>241923.08</v>
      </c>
      <c r="G18" s="9">
        <v>241923.08</v>
      </c>
      <c r="H18" s="9">
        <f t="shared" si="1"/>
        <v>282942.27000000014</v>
      </c>
    </row>
    <row r="19" spans="1:8" x14ac:dyDescent="0.2">
      <c r="A19" s="7">
        <v>2600</v>
      </c>
      <c r="B19" s="8" t="s">
        <v>25</v>
      </c>
      <c r="C19" s="9">
        <v>13757545.310000001</v>
      </c>
      <c r="D19" s="9">
        <v>493089.06</v>
      </c>
      <c r="E19" s="9">
        <f t="shared" si="0"/>
        <v>14250634.370000001</v>
      </c>
      <c r="F19" s="9">
        <v>11436831.380000001</v>
      </c>
      <c r="G19" s="9">
        <v>11436831.380000001</v>
      </c>
      <c r="H19" s="9">
        <f t="shared" si="1"/>
        <v>2813802.99</v>
      </c>
    </row>
    <row r="20" spans="1:8" x14ac:dyDescent="0.2">
      <c r="A20" s="7">
        <v>2700</v>
      </c>
      <c r="B20" s="8" t="s">
        <v>26</v>
      </c>
      <c r="C20" s="9">
        <v>2680895.4</v>
      </c>
      <c r="D20" s="9">
        <v>-62314.85</v>
      </c>
      <c r="E20" s="9">
        <f t="shared" si="0"/>
        <v>2618580.5499999998</v>
      </c>
      <c r="F20" s="9">
        <v>591372.54</v>
      </c>
      <c r="G20" s="9">
        <v>591372.54</v>
      </c>
      <c r="H20" s="9">
        <f t="shared" si="1"/>
        <v>2027208.0099999998</v>
      </c>
    </row>
    <row r="21" spans="1:8" x14ac:dyDescent="0.2">
      <c r="A21" s="7">
        <v>2800</v>
      </c>
      <c r="B21" s="8" t="s">
        <v>27</v>
      </c>
      <c r="C21" s="9">
        <v>20000</v>
      </c>
      <c r="D21" s="9">
        <v>595727.68000000005</v>
      </c>
      <c r="E21" s="9">
        <f t="shared" si="0"/>
        <v>615727.68000000005</v>
      </c>
      <c r="F21" s="9">
        <v>3059.98</v>
      </c>
      <c r="G21" s="9">
        <v>3059.98</v>
      </c>
      <c r="H21" s="9">
        <f t="shared" si="1"/>
        <v>612667.70000000007</v>
      </c>
    </row>
    <row r="22" spans="1:8" x14ac:dyDescent="0.2">
      <c r="A22" s="7">
        <v>2900</v>
      </c>
      <c r="B22" s="8" t="s">
        <v>28</v>
      </c>
      <c r="C22" s="9">
        <v>3532623.04</v>
      </c>
      <c r="D22" s="9">
        <v>22650.11</v>
      </c>
      <c r="E22" s="9">
        <f t="shared" si="0"/>
        <v>3555273.15</v>
      </c>
      <c r="F22" s="9">
        <v>2529736.1</v>
      </c>
      <c r="G22" s="9">
        <v>2523808.5</v>
      </c>
      <c r="H22" s="9">
        <f t="shared" si="1"/>
        <v>1025537.0499999998</v>
      </c>
    </row>
    <row r="23" spans="1:8" x14ac:dyDescent="0.2">
      <c r="A23" s="4" t="s">
        <v>29</v>
      </c>
      <c r="B23" s="5"/>
      <c r="C23" s="9">
        <f>SUM(C24:C32)</f>
        <v>47320730.939999998</v>
      </c>
      <c r="D23" s="9">
        <f>SUM(D24:D32)</f>
        <v>-2703125.6999999997</v>
      </c>
      <c r="E23" s="9">
        <f t="shared" si="0"/>
        <v>44617605.239999995</v>
      </c>
      <c r="F23" s="9">
        <f>SUM(F24:F32)</f>
        <v>21949026.929999996</v>
      </c>
      <c r="G23" s="9">
        <f>SUM(G24:G32)</f>
        <v>21339354.059999999</v>
      </c>
      <c r="H23" s="9">
        <f t="shared" si="1"/>
        <v>22668578.309999999</v>
      </c>
    </row>
    <row r="24" spans="1:8" x14ac:dyDescent="0.2">
      <c r="A24" s="7">
        <v>3100</v>
      </c>
      <c r="B24" s="8" t="s">
        <v>30</v>
      </c>
      <c r="C24" s="9">
        <v>14559645</v>
      </c>
      <c r="D24" s="9">
        <v>-577725.55000000005</v>
      </c>
      <c r="E24" s="9">
        <f t="shared" si="0"/>
        <v>13981919.449999999</v>
      </c>
      <c r="F24" s="9">
        <v>8314869.8899999997</v>
      </c>
      <c r="G24" s="9">
        <v>8314869.8899999997</v>
      </c>
      <c r="H24" s="9">
        <f t="shared" si="1"/>
        <v>5667049.5599999996</v>
      </c>
    </row>
    <row r="25" spans="1:8" x14ac:dyDescent="0.2">
      <c r="A25" s="7">
        <v>3200</v>
      </c>
      <c r="B25" s="8" t="s">
        <v>31</v>
      </c>
      <c r="C25" s="9">
        <v>2098032.6</v>
      </c>
      <c r="D25" s="9">
        <v>1294089.6100000001</v>
      </c>
      <c r="E25" s="9">
        <f t="shared" si="0"/>
        <v>3392122.21</v>
      </c>
      <c r="F25" s="9">
        <v>1411175.66</v>
      </c>
      <c r="G25" s="9">
        <v>1388205.37</v>
      </c>
      <c r="H25" s="9">
        <f t="shared" si="1"/>
        <v>1980946.55</v>
      </c>
    </row>
    <row r="26" spans="1:8" x14ac:dyDescent="0.2">
      <c r="A26" s="7">
        <v>3300</v>
      </c>
      <c r="B26" s="8" t="s">
        <v>32</v>
      </c>
      <c r="C26" s="9">
        <v>10490282.07</v>
      </c>
      <c r="D26" s="9">
        <v>-716895.83</v>
      </c>
      <c r="E26" s="9">
        <f t="shared" si="0"/>
        <v>9773386.2400000002</v>
      </c>
      <c r="F26" s="9">
        <v>5988342.6600000001</v>
      </c>
      <c r="G26" s="9">
        <v>5403206.0800000001</v>
      </c>
      <c r="H26" s="9">
        <f t="shared" si="1"/>
        <v>3785043.58</v>
      </c>
    </row>
    <row r="27" spans="1:8" x14ac:dyDescent="0.2">
      <c r="A27" s="7">
        <v>3400</v>
      </c>
      <c r="B27" s="8" t="s">
        <v>33</v>
      </c>
      <c r="C27" s="9">
        <v>2609100</v>
      </c>
      <c r="D27" s="9">
        <v>142000</v>
      </c>
      <c r="E27" s="9">
        <f t="shared" si="0"/>
        <v>2751100</v>
      </c>
      <c r="F27" s="9">
        <v>2041730.39</v>
      </c>
      <c r="G27" s="9">
        <v>2041730.39</v>
      </c>
      <c r="H27" s="9">
        <f t="shared" si="1"/>
        <v>709369.6100000001</v>
      </c>
    </row>
    <row r="28" spans="1:8" x14ac:dyDescent="0.2">
      <c r="A28" s="7">
        <v>3500</v>
      </c>
      <c r="B28" s="8" t="s">
        <v>34</v>
      </c>
      <c r="C28" s="9">
        <v>1988915.13</v>
      </c>
      <c r="D28" s="9">
        <v>-58228.5</v>
      </c>
      <c r="E28" s="9">
        <f t="shared" si="0"/>
        <v>1930686.63</v>
      </c>
      <c r="F28" s="9">
        <v>1096762.71</v>
      </c>
      <c r="G28" s="9">
        <v>1095196.71</v>
      </c>
      <c r="H28" s="9">
        <f t="shared" si="1"/>
        <v>833923.91999999993</v>
      </c>
    </row>
    <row r="29" spans="1:8" x14ac:dyDescent="0.2">
      <c r="A29" s="7">
        <v>3600</v>
      </c>
      <c r="B29" s="8" t="s">
        <v>35</v>
      </c>
      <c r="C29" s="9">
        <v>669072.09</v>
      </c>
      <c r="D29" s="9">
        <v>132800</v>
      </c>
      <c r="E29" s="9">
        <f t="shared" si="0"/>
        <v>801872.09</v>
      </c>
      <c r="F29" s="9">
        <v>377077.24</v>
      </c>
      <c r="G29" s="9">
        <v>377077.24</v>
      </c>
      <c r="H29" s="9">
        <f t="shared" si="1"/>
        <v>424794.85</v>
      </c>
    </row>
    <row r="30" spans="1:8" x14ac:dyDescent="0.2">
      <c r="A30" s="7">
        <v>3700</v>
      </c>
      <c r="B30" s="8" t="s">
        <v>36</v>
      </c>
      <c r="C30" s="9">
        <v>274510.34999999998</v>
      </c>
      <c r="D30" s="9">
        <v>-49554.63</v>
      </c>
      <c r="E30" s="9">
        <f t="shared" si="0"/>
        <v>224955.71999999997</v>
      </c>
      <c r="F30" s="9">
        <v>32137.33</v>
      </c>
      <c r="G30" s="9">
        <v>32137.33</v>
      </c>
      <c r="H30" s="9">
        <f t="shared" si="1"/>
        <v>192818.38999999996</v>
      </c>
    </row>
    <row r="31" spans="1:8" x14ac:dyDescent="0.2">
      <c r="A31" s="7">
        <v>3800</v>
      </c>
      <c r="B31" s="8" t="s">
        <v>37</v>
      </c>
      <c r="C31" s="9">
        <v>5227007.4400000004</v>
      </c>
      <c r="D31" s="9">
        <v>-3302211.57</v>
      </c>
      <c r="E31" s="9">
        <f t="shared" si="0"/>
        <v>1924795.8700000006</v>
      </c>
      <c r="F31" s="9">
        <v>1221703.98</v>
      </c>
      <c r="G31" s="9">
        <v>1221703.98</v>
      </c>
      <c r="H31" s="9">
        <f t="shared" si="1"/>
        <v>703091.8900000006</v>
      </c>
    </row>
    <row r="32" spans="1:8" x14ac:dyDescent="0.2">
      <c r="A32" s="7">
        <v>3900</v>
      </c>
      <c r="B32" s="8" t="s">
        <v>38</v>
      </c>
      <c r="C32" s="9">
        <v>9404166.2599999998</v>
      </c>
      <c r="D32" s="9">
        <v>432600.77</v>
      </c>
      <c r="E32" s="9">
        <f t="shared" si="0"/>
        <v>9836767.0299999993</v>
      </c>
      <c r="F32" s="9">
        <v>1465227.07</v>
      </c>
      <c r="G32" s="9">
        <v>1465227.07</v>
      </c>
      <c r="H32" s="9">
        <f t="shared" si="1"/>
        <v>8371539.959999999</v>
      </c>
    </row>
    <row r="33" spans="1:8" x14ac:dyDescent="0.2">
      <c r="A33" s="4" t="s">
        <v>39</v>
      </c>
      <c r="B33" s="5"/>
      <c r="C33" s="9">
        <f>SUM(C34:C42)</f>
        <v>69773669.739999995</v>
      </c>
      <c r="D33" s="9">
        <f>SUM(D34:D42)</f>
        <v>284378.53000000003</v>
      </c>
      <c r="E33" s="9">
        <f t="shared" si="0"/>
        <v>70058048.269999996</v>
      </c>
      <c r="F33" s="9">
        <f>SUM(F34:F42)</f>
        <v>45007419.539999992</v>
      </c>
      <c r="G33" s="9">
        <f>SUM(G34:G42)</f>
        <v>43720880.219999991</v>
      </c>
      <c r="H33" s="9">
        <f t="shared" si="1"/>
        <v>25050628.730000004</v>
      </c>
    </row>
    <row r="34" spans="1:8" x14ac:dyDescent="0.2">
      <c r="A34" s="7">
        <v>4100</v>
      </c>
      <c r="B34" s="8" t="s">
        <v>40</v>
      </c>
      <c r="C34" s="9">
        <v>14540013</v>
      </c>
      <c r="D34" s="9">
        <v>0</v>
      </c>
      <c r="E34" s="9">
        <f t="shared" si="0"/>
        <v>14540013</v>
      </c>
      <c r="F34" s="9">
        <v>10905009.75</v>
      </c>
      <c r="G34" s="9">
        <v>10905009.75</v>
      </c>
      <c r="H34" s="9">
        <f t="shared" si="1"/>
        <v>3635003.25</v>
      </c>
    </row>
    <row r="35" spans="1:8" x14ac:dyDescent="0.2">
      <c r="A35" s="7">
        <v>4200</v>
      </c>
      <c r="B35" s="8" t="s">
        <v>41</v>
      </c>
      <c r="C35" s="9">
        <v>0</v>
      </c>
      <c r="D35" s="9">
        <v>0</v>
      </c>
      <c r="E35" s="9">
        <f t="shared" si="0"/>
        <v>0</v>
      </c>
      <c r="F35" s="9">
        <v>0</v>
      </c>
      <c r="G35" s="9">
        <v>0</v>
      </c>
      <c r="H35" s="9">
        <f t="shared" si="1"/>
        <v>0</v>
      </c>
    </row>
    <row r="36" spans="1:8" x14ac:dyDescent="0.2">
      <c r="A36" s="7">
        <v>4300</v>
      </c>
      <c r="B36" s="8" t="s">
        <v>42</v>
      </c>
      <c r="C36" s="9">
        <v>7290000</v>
      </c>
      <c r="D36" s="9">
        <v>722927.48</v>
      </c>
      <c r="E36" s="9">
        <f t="shared" si="0"/>
        <v>8012927.4800000004</v>
      </c>
      <c r="F36" s="9">
        <v>2756080.4</v>
      </c>
      <c r="G36" s="9">
        <v>2756080.4</v>
      </c>
      <c r="H36" s="9">
        <f t="shared" si="1"/>
        <v>5256847.08</v>
      </c>
    </row>
    <row r="37" spans="1:8" x14ac:dyDescent="0.2">
      <c r="A37" s="7">
        <v>4400</v>
      </c>
      <c r="B37" s="8" t="s">
        <v>43</v>
      </c>
      <c r="C37" s="9">
        <v>39081366.640000001</v>
      </c>
      <c r="D37" s="9">
        <v>-645968.94999999995</v>
      </c>
      <c r="E37" s="9">
        <f t="shared" ref="E37:E68" si="2">C37+D37</f>
        <v>38435397.689999998</v>
      </c>
      <c r="F37" s="9">
        <v>25393129.399999999</v>
      </c>
      <c r="G37" s="9">
        <v>24106590.079999998</v>
      </c>
      <c r="H37" s="9">
        <f t="shared" ref="H37:H68" si="3">E37-F37</f>
        <v>13042268.289999999</v>
      </c>
    </row>
    <row r="38" spans="1:8" x14ac:dyDescent="0.2">
      <c r="A38" s="7">
        <v>4500</v>
      </c>
      <c r="B38" s="8" t="s">
        <v>44</v>
      </c>
      <c r="C38" s="9">
        <v>8262290.0999999996</v>
      </c>
      <c r="D38" s="9">
        <v>0</v>
      </c>
      <c r="E38" s="9">
        <f t="shared" si="2"/>
        <v>8262290.0999999996</v>
      </c>
      <c r="F38" s="9">
        <v>5352402.4400000004</v>
      </c>
      <c r="G38" s="9">
        <v>5352402.4400000004</v>
      </c>
      <c r="H38" s="9">
        <f t="shared" si="3"/>
        <v>2909887.6599999992</v>
      </c>
    </row>
    <row r="39" spans="1:8" x14ac:dyDescent="0.2">
      <c r="A39" s="7">
        <v>4600</v>
      </c>
      <c r="B39" s="8" t="s">
        <v>45</v>
      </c>
      <c r="C39" s="9">
        <v>0</v>
      </c>
      <c r="D39" s="9">
        <v>0</v>
      </c>
      <c r="E39" s="9">
        <f t="shared" si="2"/>
        <v>0</v>
      </c>
      <c r="F39" s="9">
        <v>0</v>
      </c>
      <c r="G39" s="9">
        <v>0</v>
      </c>
      <c r="H39" s="9">
        <f t="shared" si="3"/>
        <v>0</v>
      </c>
    </row>
    <row r="40" spans="1:8" x14ac:dyDescent="0.2">
      <c r="A40" s="7">
        <v>4700</v>
      </c>
      <c r="B40" s="8" t="s">
        <v>46</v>
      </c>
      <c r="C40" s="9">
        <v>0</v>
      </c>
      <c r="D40" s="9">
        <v>0</v>
      </c>
      <c r="E40" s="9">
        <f t="shared" si="2"/>
        <v>0</v>
      </c>
      <c r="F40" s="9">
        <v>0</v>
      </c>
      <c r="G40" s="9">
        <v>0</v>
      </c>
      <c r="H40" s="9">
        <f t="shared" si="3"/>
        <v>0</v>
      </c>
    </row>
    <row r="41" spans="1:8" x14ac:dyDescent="0.2">
      <c r="A41" s="7">
        <v>4800</v>
      </c>
      <c r="B41" s="8" t="s">
        <v>47</v>
      </c>
      <c r="C41" s="9">
        <v>600000</v>
      </c>
      <c r="D41" s="9">
        <v>207420</v>
      </c>
      <c r="E41" s="9">
        <f t="shared" si="2"/>
        <v>807420</v>
      </c>
      <c r="F41" s="9">
        <v>600797.55000000005</v>
      </c>
      <c r="G41" s="9">
        <v>600797.55000000005</v>
      </c>
      <c r="H41" s="9">
        <f t="shared" si="3"/>
        <v>206622.44999999995</v>
      </c>
    </row>
    <row r="42" spans="1:8" x14ac:dyDescent="0.2">
      <c r="A42" s="7">
        <v>4900</v>
      </c>
      <c r="B42" s="8" t="s">
        <v>48</v>
      </c>
      <c r="C42" s="9">
        <v>0</v>
      </c>
      <c r="D42" s="9">
        <v>0</v>
      </c>
      <c r="E42" s="9">
        <f t="shared" si="2"/>
        <v>0</v>
      </c>
      <c r="F42" s="9">
        <v>0</v>
      </c>
      <c r="G42" s="9">
        <v>0</v>
      </c>
      <c r="H42" s="9">
        <f t="shared" si="3"/>
        <v>0</v>
      </c>
    </row>
    <row r="43" spans="1:8" x14ac:dyDescent="0.2">
      <c r="A43" s="4" t="s">
        <v>49</v>
      </c>
      <c r="B43" s="5"/>
      <c r="C43" s="9">
        <f>SUM(C44:C52)</f>
        <v>7127130.4100000001</v>
      </c>
      <c r="D43" s="9">
        <f>SUM(D44:D52)</f>
        <v>-62907.689999999973</v>
      </c>
      <c r="E43" s="9">
        <f t="shared" si="2"/>
        <v>7064222.7199999997</v>
      </c>
      <c r="F43" s="9">
        <f>SUM(F44:F52)</f>
        <v>1336079.1000000001</v>
      </c>
      <c r="G43" s="9">
        <f>SUM(G44:G52)</f>
        <v>1336079.1000000001</v>
      </c>
      <c r="H43" s="9">
        <f t="shared" si="3"/>
        <v>5728143.6199999992</v>
      </c>
    </row>
    <row r="44" spans="1:8" x14ac:dyDescent="0.2">
      <c r="A44" s="7">
        <v>5100</v>
      </c>
      <c r="B44" s="8" t="s">
        <v>50</v>
      </c>
      <c r="C44" s="9">
        <v>1069695.4099999999</v>
      </c>
      <c r="D44" s="9">
        <v>125547</v>
      </c>
      <c r="E44" s="9">
        <f t="shared" si="2"/>
        <v>1195242.4099999999</v>
      </c>
      <c r="F44" s="9">
        <v>707804.52</v>
      </c>
      <c r="G44" s="9">
        <v>707804.52</v>
      </c>
      <c r="H44" s="9">
        <f t="shared" si="3"/>
        <v>487437.8899999999</v>
      </c>
    </row>
    <row r="45" spans="1:8" x14ac:dyDescent="0.2">
      <c r="A45" s="7">
        <v>5200</v>
      </c>
      <c r="B45" s="8" t="s">
        <v>51</v>
      </c>
      <c r="C45" s="9">
        <v>153600</v>
      </c>
      <c r="D45" s="9">
        <v>60543</v>
      </c>
      <c r="E45" s="9">
        <f t="shared" si="2"/>
        <v>214143</v>
      </c>
      <c r="F45" s="9">
        <v>97869.01</v>
      </c>
      <c r="G45" s="9">
        <v>97869.01</v>
      </c>
      <c r="H45" s="9">
        <f t="shared" si="3"/>
        <v>116273.99</v>
      </c>
    </row>
    <row r="46" spans="1:8" x14ac:dyDescent="0.2">
      <c r="A46" s="7">
        <v>5300</v>
      </c>
      <c r="B46" s="8" t="s">
        <v>52</v>
      </c>
      <c r="C46" s="9">
        <v>170000</v>
      </c>
      <c r="D46" s="9">
        <v>-80000</v>
      </c>
      <c r="E46" s="9">
        <f t="shared" si="2"/>
        <v>90000</v>
      </c>
      <c r="F46" s="9">
        <v>17445</v>
      </c>
      <c r="G46" s="9">
        <v>17445</v>
      </c>
      <c r="H46" s="9">
        <f t="shared" si="3"/>
        <v>72555</v>
      </c>
    </row>
    <row r="47" spans="1:8" x14ac:dyDescent="0.2">
      <c r="A47" s="7">
        <v>5400</v>
      </c>
      <c r="B47" s="8" t="s">
        <v>53</v>
      </c>
      <c r="C47" s="9">
        <v>4740000</v>
      </c>
      <c r="D47" s="9">
        <v>-304957.65999999997</v>
      </c>
      <c r="E47" s="9">
        <f t="shared" si="2"/>
        <v>4435042.34</v>
      </c>
      <c r="F47" s="9">
        <v>0</v>
      </c>
      <c r="G47" s="9">
        <v>0</v>
      </c>
      <c r="H47" s="9">
        <f t="shared" si="3"/>
        <v>4435042.34</v>
      </c>
    </row>
    <row r="48" spans="1:8" x14ac:dyDescent="0.2">
      <c r="A48" s="7">
        <v>5500</v>
      </c>
      <c r="B48" s="8" t="s">
        <v>54</v>
      </c>
      <c r="C48" s="9">
        <v>0</v>
      </c>
      <c r="D48" s="9">
        <v>0</v>
      </c>
      <c r="E48" s="9">
        <f t="shared" si="2"/>
        <v>0</v>
      </c>
      <c r="F48" s="9">
        <v>0</v>
      </c>
      <c r="G48" s="9">
        <v>0</v>
      </c>
      <c r="H48" s="9">
        <f t="shared" si="3"/>
        <v>0</v>
      </c>
    </row>
    <row r="49" spans="1:8" x14ac:dyDescent="0.2">
      <c r="A49" s="7">
        <v>5600</v>
      </c>
      <c r="B49" s="8" t="s">
        <v>55</v>
      </c>
      <c r="C49" s="9">
        <v>917000</v>
      </c>
      <c r="D49" s="9">
        <v>70959.97</v>
      </c>
      <c r="E49" s="9">
        <f t="shared" si="2"/>
        <v>987959.97</v>
      </c>
      <c r="F49" s="9">
        <v>427960.57</v>
      </c>
      <c r="G49" s="9">
        <v>427960.57</v>
      </c>
      <c r="H49" s="9">
        <f t="shared" si="3"/>
        <v>559999.39999999991</v>
      </c>
    </row>
    <row r="50" spans="1:8" x14ac:dyDescent="0.2">
      <c r="A50" s="7">
        <v>5700</v>
      </c>
      <c r="B50" s="8" t="s">
        <v>56</v>
      </c>
      <c r="C50" s="9">
        <v>0</v>
      </c>
      <c r="D50" s="9">
        <v>0</v>
      </c>
      <c r="E50" s="9">
        <f t="shared" si="2"/>
        <v>0</v>
      </c>
      <c r="F50" s="9">
        <v>0</v>
      </c>
      <c r="G50" s="9">
        <v>0</v>
      </c>
      <c r="H50" s="9">
        <f t="shared" si="3"/>
        <v>0</v>
      </c>
    </row>
    <row r="51" spans="1:8" x14ac:dyDescent="0.2">
      <c r="A51" s="7">
        <v>5800</v>
      </c>
      <c r="B51" s="8" t="s">
        <v>57</v>
      </c>
      <c r="C51" s="9">
        <v>0</v>
      </c>
      <c r="D51" s="9">
        <v>85000</v>
      </c>
      <c r="E51" s="9">
        <f t="shared" si="2"/>
        <v>85000</v>
      </c>
      <c r="F51" s="9">
        <v>85000</v>
      </c>
      <c r="G51" s="9">
        <v>85000</v>
      </c>
      <c r="H51" s="9">
        <f t="shared" si="3"/>
        <v>0</v>
      </c>
    </row>
    <row r="52" spans="1:8" x14ac:dyDescent="0.2">
      <c r="A52" s="7">
        <v>5900</v>
      </c>
      <c r="B52" s="8" t="s">
        <v>58</v>
      </c>
      <c r="C52" s="9">
        <v>76835</v>
      </c>
      <c r="D52" s="9">
        <v>-20000</v>
      </c>
      <c r="E52" s="9">
        <f t="shared" si="2"/>
        <v>56835</v>
      </c>
      <c r="F52" s="9">
        <v>0</v>
      </c>
      <c r="G52" s="9">
        <v>0</v>
      </c>
      <c r="H52" s="9">
        <f t="shared" si="3"/>
        <v>56835</v>
      </c>
    </row>
    <row r="53" spans="1:8" x14ac:dyDescent="0.2">
      <c r="A53" s="4" t="s">
        <v>59</v>
      </c>
      <c r="B53" s="5"/>
      <c r="C53" s="9">
        <f>SUM(C54:C56)</f>
        <v>131150000</v>
      </c>
      <c r="D53" s="9">
        <f>SUM(D54:D56)</f>
        <v>108791321.45</v>
      </c>
      <c r="E53" s="9">
        <f t="shared" si="2"/>
        <v>239941321.44999999</v>
      </c>
      <c r="F53" s="9">
        <f>SUM(F54:F56)</f>
        <v>162132955.19</v>
      </c>
      <c r="G53" s="9">
        <f>SUM(G54:G56)</f>
        <v>161339742.06999999</v>
      </c>
      <c r="H53" s="9">
        <f t="shared" si="3"/>
        <v>77808366.25999999</v>
      </c>
    </row>
    <row r="54" spans="1:8" x14ac:dyDescent="0.2">
      <c r="A54" s="7">
        <v>6100</v>
      </c>
      <c r="B54" s="8" t="s">
        <v>60</v>
      </c>
      <c r="C54" s="9">
        <v>131150000</v>
      </c>
      <c r="D54" s="9">
        <v>107091321.45</v>
      </c>
      <c r="E54" s="9">
        <f t="shared" si="2"/>
        <v>238241321.44999999</v>
      </c>
      <c r="F54" s="9">
        <v>162132955.19</v>
      </c>
      <c r="G54" s="9">
        <v>161339742.06999999</v>
      </c>
      <c r="H54" s="9">
        <f t="shared" si="3"/>
        <v>76108366.25999999</v>
      </c>
    </row>
    <row r="55" spans="1:8" x14ac:dyDescent="0.2">
      <c r="A55" s="7">
        <v>6200</v>
      </c>
      <c r="B55" s="8" t="s">
        <v>61</v>
      </c>
      <c r="C55" s="9">
        <v>0</v>
      </c>
      <c r="D55" s="9">
        <v>1700000</v>
      </c>
      <c r="E55" s="9">
        <f t="shared" si="2"/>
        <v>1700000</v>
      </c>
      <c r="F55" s="9">
        <v>0</v>
      </c>
      <c r="G55" s="9">
        <v>0</v>
      </c>
      <c r="H55" s="9">
        <f t="shared" si="3"/>
        <v>1700000</v>
      </c>
    </row>
    <row r="56" spans="1:8" x14ac:dyDescent="0.2">
      <c r="A56" s="7">
        <v>6300</v>
      </c>
      <c r="B56" s="8" t="s">
        <v>62</v>
      </c>
      <c r="C56" s="9">
        <v>0</v>
      </c>
      <c r="D56" s="9">
        <v>0</v>
      </c>
      <c r="E56" s="9">
        <f t="shared" si="2"/>
        <v>0</v>
      </c>
      <c r="F56" s="9">
        <v>0</v>
      </c>
      <c r="G56" s="9">
        <v>0</v>
      </c>
      <c r="H56" s="9">
        <f t="shared" si="3"/>
        <v>0</v>
      </c>
    </row>
    <row r="57" spans="1:8" x14ac:dyDescent="0.2">
      <c r="A57" s="4" t="s">
        <v>63</v>
      </c>
      <c r="B57" s="5"/>
      <c r="C57" s="9">
        <f>SUM(C58:C64)</f>
        <v>0</v>
      </c>
      <c r="D57" s="9">
        <f>SUM(D58:D64)</f>
        <v>0</v>
      </c>
      <c r="E57" s="9">
        <f t="shared" si="2"/>
        <v>0</v>
      </c>
      <c r="F57" s="9">
        <f>SUM(F58:F64)</f>
        <v>0</v>
      </c>
      <c r="G57" s="9">
        <f>SUM(G58:G64)</f>
        <v>0</v>
      </c>
      <c r="H57" s="9">
        <f t="shared" si="3"/>
        <v>0</v>
      </c>
    </row>
    <row r="58" spans="1:8" x14ac:dyDescent="0.2">
      <c r="A58" s="7">
        <v>7100</v>
      </c>
      <c r="B58" s="8" t="s">
        <v>64</v>
      </c>
      <c r="C58" s="9">
        <v>0</v>
      </c>
      <c r="D58" s="9">
        <v>0</v>
      </c>
      <c r="E58" s="9">
        <f t="shared" si="2"/>
        <v>0</v>
      </c>
      <c r="F58" s="9">
        <v>0</v>
      </c>
      <c r="G58" s="9">
        <v>0</v>
      </c>
      <c r="H58" s="9">
        <f t="shared" si="3"/>
        <v>0</v>
      </c>
    </row>
    <row r="59" spans="1:8" x14ac:dyDescent="0.2">
      <c r="A59" s="7">
        <v>7200</v>
      </c>
      <c r="B59" s="8" t="s">
        <v>65</v>
      </c>
      <c r="C59" s="9">
        <v>0</v>
      </c>
      <c r="D59" s="9">
        <v>0</v>
      </c>
      <c r="E59" s="9">
        <f t="shared" si="2"/>
        <v>0</v>
      </c>
      <c r="F59" s="9">
        <v>0</v>
      </c>
      <c r="G59" s="9">
        <v>0</v>
      </c>
      <c r="H59" s="9">
        <f t="shared" si="3"/>
        <v>0</v>
      </c>
    </row>
    <row r="60" spans="1:8" x14ac:dyDescent="0.2">
      <c r="A60" s="7">
        <v>7300</v>
      </c>
      <c r="B60" s="8" t="s">
        <v>66</v>
      </c>
      <c r="C60" s="9">
        <v>0</v>
      </c>
      <c r="D60" s="9">
        <v>0</v>
      </c>
      <c r="E60" s="9">
        <f t="shared" si="2"/>
        <v>0</v>
      </c>
      <c r="F60" s="9">
        <v>0</v>
      </c>
      <c r="G60" s="9">
        <v>0</v>
      </c>
      <c r="H60" s="9">
        <f t="shared" si="3"/>
        <v>0</v>
      </c>
    </row>
    <row r="61" spans="1:8" x14ac:dyDescent="0.2">
      <c r="A61" s="7">
        <v>7400</v>
      </c>
      <c r="B61" s="8" t="s">
        <v>67</v>
      </c>
      <c r="C61" s="9">
        <v>0</v>
      </c>
      <c r="D61" s="9">
        <v>0</v>
      </c>
      <c r="E61" s="9">
        <f t="shared" si="2"/>
        <v>0</v>
      </c>
      <c r="F61" s="9">
        <v>0</v>
      </c>
      <c r="G61" s="9">
        <v>0</v>
      </c>
      <c r="H61" s="9">
        <f t="shared" si="3"/>
        <v>0</v>
      </c>
    </row>
    <row r="62" spans="1:8" x14ac:dyDescent="0.2">
      <c r="A62" s="7">
        <v>7500</v>
      </c>
      <c r="B62" s="8" t="s">
        <v>68</v>
      </c>
      <c r="C62" s="9">
        <v>0</v>
      </c>
      <c r="D62" s="9">
        <v>0</v>
      </c>
      <c r="E62" s="9">
        <f t="shared" si="2"/>
        <v>0</v>
      </c>
      <c r="F62" s="9">
        <v>0</v>
      </c>
      <c r="G62" s="9">
        <v>0</v>
      </c>
      <c r="H62" s="9">
        <f t="shared" si="3"/>
        <v>0</v>
      </c>
    </row>
    <row r="63" spans="1:8" x14ac:dyDescent="0.2">
      <c r="A63" s="7">
        <v>7600</v>
      </c>
      <c r="B63" s="8" t="s">
        <v>69</v>
      </c>
      <c r="C63" s="9">
        <v>0</v>
      </c>
      <c r="D63" s="9">
        <v>0</v>
      </c>
      <c r="E63" s="9">
        <f t="shared" si="2"/>
        <v>0</v>
      </c>
      <c r="F63" s="9">
        <v>0</v>
      </c>
      <c r="G63" s="9">
        <v>0</v>
      </c>
      <c r="H63" s="9">
        <f t="shared" si="3"/>
        <v>0</v>
      </c>
    </row>
    <row r="64" spans="1:8" x14ac:dyDescent="0.2">
      <c r="A64" s="7">
        <v>7900</v>
      </c>
      <c r="B64" s="8" t="s">
        <v>70</v>
      </c>
      <c r="C64" s="9">
        <v>0</v>
      </c>
      <c r="D64" s="9">
        <v>0</v>
      </c>
      <c r="E64" s="9">
        <f t="shared" si="2"/>
        <v>0</v>
      </c>
      <c r="F64" s="9">
        <v>0</v>
      </c>
      <c r="G64" s="9">
        <v>0</v>
      </c>
      <c r="H64" s="9">
        <f t="shared" si="3"/>
        <v>0</v>
      </c>
    </row>
    <row r="65" spans="1:8" x14ac:dyDescent="0.2">
      <c r="A65" s="4" t="s">
        <v>71</v>
      </c>
      <c r="B65" s="5"/>
      <c r="C65" s="9">
        <f>SUM(C66:C68)</f>
        <v>4184561.39</v>
      </c>
      <c r="D65" s="9">
        <f>SUM(D66:D68)</f>
        <v>-1771188.4</v>
      </c>
      <c r="E65" s="9">
        <f t="shared" si="2"/>
        <v>2413372.9900000002</v>
      </c>
      <c r="F65" s="9">
        <f>SUM(F66:F68)</f>
        <v>2213670.5099999998</v>
      </c>
      <c r="G65" s="9">
        <f>SUM(G66:G68)</f>
        <v>2213670.5099999998</v>
      </c>
      <c r="H65" s="9">
        <f t="shared" si="3"/>
        <v>199702.48000000045</v>
      </c>
    </row>
    <row r="66" spans="1:8" x14ac:dyDescent="0.2">
      <c r="A66" s="7">
        <v>8100</v>
      </c>
      <c r="B66" s="8" t="s">
        <v>72</v>
      </c>
      <c r="C66" s="9">
        <v>0</v>
      </c>
      <c r="D66" s="9">
        <v>0</v>
      </c>
      <c r="E66" s="9">
        <f t="shared" si="2"/>
        <v>0</v>
      </c>
      <c r="F66" s="9">
        <v>0</v>
      </c>
      <c r="G66" s="9">
        <v>0</v>
      </c>
      <c r="H66" s="9">
        <f t="shared" si="3"/>
        <v>0</v>
      </c>
    </row>
    <row r="67" spans="1:8" x14ac:dyDescent="0.2">
      <c r="A67" s="7">
        <v>8300</v>
      </c>
      <c r="B67" s="8" t="s">
        <v>73</v>
      </c>
      <c r="C67" s="9">
        <v>0</v>
      </c>
      <c r="D67" s="9">
        <v>0</v>
      </c>
      <c r="E67" s="9">
        <f t="shared" si="2"/>
        <v>0</v>
      </c>
      <c r="F67" s="9">
        <v>0</v>
      </c>
      <c r="G67" s="9">
        <v>0</v>
      </c>
      <c r="H67" s="9">
        <f t="shared" si="3"/>
        <v>0</v>
      </c>
    </row>
    <row r="68" spans="1:8" x14ac:dyDescent="0.2">
      <c r="A68" s="7">
        <v>8500</v>
      </c>
      <c r="B68" s="8" t="s">
        <v>74</v>
      </c>
      <c r="C68" s="9">
        <v>4184561.39</v>
      </c>
      <c r="D68" s="9">
        <v>-1771188.4</v>
      </c>
      <c r="E68" s="9">
        <f t="shared" si="2"/>
        <v>2413372.9900000002</v>
      </c>
      <c r="F68" s="9">
        <v>2213670.5099999998</v>
      </c>
      <c r="G68" s="9">
        <v>2213670.5099999998</v>
      </c>
      <c r="H68" s="9">
        <f t="shared" si="3"/>
        <v>199702.48000000045</v>
      </c>
    </row>
    <row r="69" spans="1:8" x14ac:dyDescent="0.2">
      <c r="A69" s="4" t="s">
        <v>75</v>
      </c>
      <c r="B69" s="5"/>
      <c r="C69" s="9">
        <f>SUM(C70:C76)</f>
        <v>0</v>
      </c>
      <c r="D69" s="9">
        <f>SUM(D70:D76)</f>
        <v>0</v>
      </c>
      <c r="E69" s="9">
        <f t="shared" ref="E69:E76" si="4">C69+D69</f>
        <v>0</v>
      </c>
      <c r="F69" s="9">
        <f>SUM(F70:F76)</f>
        <v>0</v>
      </c>
      <c r="G69" s="9">
        <f>SUM(G70:G76)</f>
        <v>0</v>
      </c>
      <c r="H69" s="9">
        <f t="shared" ref="H69:H76" si="5">E69-F69</f>
        <v>0</v>
      </c>
    </row>
    <row r="70" spans="1:8" x14ac:dyDescent="0.2">
      <c r="A70" s="7">
        <v>9100</v>
      </c>
      <c r="B70" s="8" t="s">
        <v>76</v>
      </c>
      <c r="C70" s="9">
        <v>0</v>
      </c>
      <c r="D70" s="9">
        <v>0</v>
      </c>
      <c r="E70" s="9">
        <f t="shared" si="4"/>
        <v>0</v>
      </c>
      <c r="F70" s="9">
        <v>0</v>
      </c>
      <c r="G70" s="9">
        <v>0</v>
      </c>
      <c r="H70" s="9">
        <f t="shared" si="5"/>
        <v>0</v>
      </c>
    </row>
    <row r="71" spans="1:8" x14ac:dyDescent="0.2">
      <c r="A71" s="7">
        <v>9200</v>
      </c>
      <c r="B71" s="8" t="s">
        <v>77</v>
      </c>
      <c r="C71" s="9">
        <v>0</v>
      </c>
      <c r="D71" s="9">
        <v>0</v>
      </c>
      <c r="E71" s="9">
        <f t="shared" si="4"/>
        <v>0</v>
      </c>
      <c r="F71" s="9">
        <v>0</v>
      </c>
      <c r="G71" s="9">
        <v>0</v>
      </c>
      <c r="H71" s="9">
        <f t="shared" si="5"/>
        <v>0</v>
      </c>
    </row>
    <row r="72" spans="1:8" x14ac:dyDescent="0.2">
      <c r="A72" s="7">
        <v>9300</v>
      </c>
      <c r="B72" s="8" t="s">
        <v>78</v>
      </c>
      <c r="C72" s="9">
        <v>0</v>
      </c>
      <c r="D72" s="9">
        <v>0</v>
      </c>
      <c r="E72" s="9">
        <f t="shared" si="4"/>
        <v>0</v>
      </c>
      <c r="F72" s="9">
        <v>0</v>
      </c>
      <c r="G72" s="9">
        <v>0</v>
      </c>
      <c r="H72" s="9">
        <f t="shared" si="5"/>
        <v>0</v>
      </c>
    </row>
    <row r="73" spans="1:8" x14ac:dyDescent="0.2">
      <c r="A73" s="7">
        <v>9400</v>
      </c>
      <c r="B73" s="8" t="s">
        <v>79</v>
      </c>
      <c r="C73" s="9">
        <v>0</v>
      </c>
      <c r="D73" s="9">
        <v>0</v>
      </c>
      <c r="E73" s="9">
        <f t="shared" si="4"/>
        <v>0</v>
      </c>
      <c r="F73" s="9">
        <v>0</v>
      </c>
      <c r="G73" s="9">
        <v>0</v>
      </c>
      <c r="H73" s="9">
        <f t="shared" si="5"/>
        <v>0</v>
      </c>
    </row>
    <row r="74" spans="1:8" x14ac:dyDescent="0.2">
      <c r="A74" s="7">
        <v>9500</v>
      </c>
      <c r="B74" s="8" t="s">
        <v>80</v>
      </c>
      <c r="C74" s="9">
        <v>0</v>
      </c>
      <c r="D74" s="9">
        <v>0</v>
      </c>
      <c r="E74" s="9">
        <f t="shared" si="4"/>
        <v>0</v>
      </c>
      <c r="F74" s="9">
        <v>0</v>
      </c>
      <c r="G74" s="9">
        <v>0</v>
      </c>
      <c r="H74" s="9">
        <f t="shared" si="5"/>
        <v>0</v>
      </c>
    </row>
    <row r="75" spans="1:8" x14ac:dyDescent="0.2">
      <c r="A75" s="7">
        <v>9600</v>
      </c>
      <c r="B75" s="8" t="s">
        <v>81</v>
      </c>
      <c r="C75" s="9">
        <v>0</v>
      </c>
      <c r="D75" s="9">
        <v>0</v>
      </c>
      <c r="E75" s="9">
        <f t="shared" si="4"/>
        <v>0</v>
      </c>
      <c r="F75" s="9">
        <v>0</v>
      </c>
      <c r="G75" s="9">
        <v>0</v>
      </c>
      <c r="H75" s="9">
        <f t="shared" si="5"/>
        <v>0</v>
      </c>
    </row>
    <row r="76" spans="1:8" x14ac:dyDescent="0.2">
      <c r="A76" s="7">
        <v>9900</v>
      </c>
      <c r="B76" s="10" t="s">
        <v>82</v>
      </c>
      <c r="C76" s="11">
        <v>0</v>
      </c>
      <c r="D76" s="11">
        <v>0</v>
      </c>
      <c r="E76" s="11">
        <f t="shared" si="4"/>
        <v>0</v>
      </c>
      <c r="F76" s="11">
        <v>0</v>
      </c>
      <c r="G76" s="11">
        <v>0</v>
      </c>
      <c r="H76" s="11">
        <f t="shared" si="5"/>
        <v>0</v>
      </c>
    </row>
    <row r="77" spans="1:8" x14ac:dyDescent="0.2">
      <c r="A77" s="12"/>
      <c r="B77" s="13" t="s">
        <v>83</v>
      </c>
      <c r="C77" s="14">
        <f t="shared" ref="C77:H77" si="6">SUM(C5+C13+C23+C33+C43+C53+C57+C65+C69)</f>
        <v>409525339.18000001</v>
      </c>
      <c r="D77" s="14">
        <f t="shared" si="6"/>
        <v>108590329.59999999</v>
      </c>
      <c r="E77" s="14">
        <f t="shared" si="6"/>
        <v>518115668.78000003</v>
      </c>
      <c r="F77" s="14">
        <f t="shared" si="6"/>
        <v>331055431.02999997</v>
      </c>
      <c r="G77" s="14">
        <f t="shared" si="6"/>
        <v>328359677.12</v>
      </c>
      <c r="H77" s="14">
        <f t="shared" si="6"/>
        <v>187060237.75</v>
      </c>
    </row>
  </sheetData>
  <mergeCells count="4">
    <mergeCell ref="A1:H1"/>
    <mergeCell ref="A2:B4"/>
    <mergeCell ref="C2:G2"/>
    <mergeCell ref="H2:H3"/>
  </mergeCells>
  <printOptions horizontalCentered="1"/>
  <pageMargins left="0.25" right="0.25" top="0.75" bottom="0.75" header="0.3" footer="0.3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COG!_FilterDatabase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2021-10-07T00:54:29Z</cp:lastPrinted>
  <dcterms:created xsi:type="dcterms:W3CDTF">2014-02-10T03:37:14Z</dcterms:created>
  <dcterms:modified xsi:type="dcterms:W3CDTF">2021-10-22T19:50:30Z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